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E100" i="1" l="1"/>
  <c r="D100" i="1"/>
  <c r="C100" i="1"/>
  <c r="D31" i="1"/>
  <c r="E31" i="1"/>
  <c r="C31" i="1"/>
  <c r="E45" i="1"/>
  <c r="D45" i="1"/>
  <c r="D81" i="1"/>
  <c r="E81" i="1"/>
  <c r="D83" i="1"/>
  <c r="E83" i="1"/>
  <c r="D87" i="1"/>
  <c r="E87" i="1"/>
  <c r="D89" i="1"/>
  <c r="E89" i="1"/>
  <c r="D91" i="1"/>
  <c r="E91" i="1"/>
  <c r="D93" i="1"/>
  <c r="E93" i="1"/>
  <c r="D96" i="1"/>
  <c r="E96" i="1"/>
  <c r="D98" i="1"/>
  <c r="E98" i="1"/>
  <c r="C98" i="1"/>
  <c r="C96" i="1"/>
  <c r="C93" i="1"/>
  <c r="C91" i="1"/>
  <c r="C89" i="1"/>
  <c r="C87" i="1"/>
  <c r="C83" i="1"/>
  <c r="C81" i="1"/>
  <c r="C45" i="1"/>
  <c r="E40" i="1"/>
  <c r="D40" i="1"/>
  <c r="C40" i="1"/>
  <c r="C43" i="1"/>
  <c r="D15" i="1"/>
  <c r="E15" i="1"/>
  <c r="D18" i="1"/>
  <c r="E18" i="1"/>
  <c r="D21" i="1"/>
  <c r="E21" i="1"/>
  <c r="D25" i="1"/>
  <c r="E25" i="1"/>
  <c r="D28" i="1"/>
  <c r="E28" i="1"/>
  <c r="C28" i="1"/>
  <c r="C25" i="1"/>
  <c r="C21" i="1"/>
  <c r="C18" i="1"/>
  <c r="C15" i="1"/>
  <c r="E9" i="1"/>
  <c r="D9" i="1"/>
  <c r="C9" i="1"/>
  <c r="C39" i="1" l="1"/>
  <c r="D39" i="1"/>
  <c r="E39" i="1"/>
  <c r="E14" i="1"/>
  <c r="D14" i="1"/>
  <c r="C14" i="1"/>
  <c r="D8" i="1" l="1"/>
  <c r="D7" i="1" s="1"/>
  <c r="E8" i="1"/>
  <c r="E7" i="1" s="1"/>
  <c r="C8" i="1"/>
  <c r="C7" i="1" s="1"/>
  <c r="C110" i="1"/>
</calcChain>
</file>

<file path=xl/sharedStrings.xml><?xml version="1.0" encoding="utf-8"?>
<sst xmlns="http://schemas.openxmlformats.org/spreadsheetml/2006/main" count="219" uniqueCount="203">
  <si>
    <t/>
  </si>
  <si>
    <t>Объём безвозмездных поступлений 
в бюджет закрытого административно-территориального образования 
г. Заречный Пензенской области на 2021 год и на плановый период 2022-2023 годов</t>
  </si>
  <si>
    <t>(тыс.рублей)</t>
  </si>
  <si>
    <t>Код бюджетной классификации</t>
  </si>
  <si>
    <t>Наименование</t>
  </si>
  <si>
    <t>Прогноз поступлений</t>
  </si>
  <si>
    <t>План на 
2021 год</t>
  </si>
  <si>
    <t>План на 
2022 год</t>
  </si>
  <si>
    <t>План на 
2023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</si>
  <si>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</si>
  <si>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</si>
  <si>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</si>
  <si>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</si>
  <si>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</si>
  <si>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</si>
  <si>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</si>
  <si>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</si>
  <si>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</si>
  <si>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</si>
  <si>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</si>
  <si>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</si>
  <si>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</si>
  <si>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</si>
  <si>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</si>
  <si>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</si>
  <si>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</si>
  <si>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t>
  </si>
  <si>
    <t>000 2 02 25081 04 9273 150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</si>
  <si>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бюджета Пензенской области на софинансирование средств федерального бюджета)</t>
  </si>
  <si>
    <t>000 2 02 25081 04 9542 150</t>
  </si>
  <si>
    <t>Субсидии бюджетам городских округов 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федерального бюджета)</t>
  </si>
  <si>
    <t>000 2 02 25229 04 0000 150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</si>
  <si>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</si>
  <si>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000 2 02 25229 04 9280 150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</si>
  <si>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бюджета Пензенской области на софинансирование средств федерального бюджета)</t>
  </si>
  <si>
    <t>000 2 02 25229 04 9540 150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</si>
  <si>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 (за счет средств федерального бюджета)</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</si>
  <si>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</si>
  <si>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</si>
  <si>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000 2 02 25304 04 9248 150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</si>
  <si>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затрат, связанных с приготовлением горячего питания организациями общественного питания образовательных организаций для обслуживания обучающихся (за счет средств бюджета Пензенской области)</t>
  </si>
  <si>
    <t>000 2 02 25304 04 9272 150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</si>
  <si>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бюджета Пензенской области на софинансирование средств федерального бюджета)</t>
  </si>
  <si>
    <t>000 2 02 25304 04 9538 150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</si>
  <si>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федерального бюджета)</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</si>
  <si>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</si>
  <si>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</si>
  <si>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</si>
  <si>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t>
  </si>
  <si>
    <t>000 2 02 25497 04 9511 150</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</si>
  <si>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</si>
  <si>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</si>
  <si>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</si>
  <si>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t>
  </si>
  <si>
    <t>000 2 02 25555 04 9508 150</t>
  </si>
  <si>
    <t>000 2 02 29999 00 0000 150</t>
  </si>
  <si>
    <t>Прочие субсидии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</si>
  <si>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</si>
  <si>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</si>
  <si>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</si>
  <si>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</si>
  <si>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</si>
  <si>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</si>
  <si>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</si>
  <si>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</si>
  <si>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</si>
  <si>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</si>
  <si>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000 2 02 29999 04 9274 150</t>
  </si>
  <si>
    <t>Прочие субсидии бюджетам городских округов на закупку коммунальной техники</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</si>
  <si>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</si>
  <si>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</si>
  <si>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000 2 02 30000 00 0000 150</t>
  </si>
  <si>
    <t>Субвенции бюджетам бюджетной системы Российской Федерации</t>
  </si>
  <si>
    <t>000 2 02 35404 04 9317 150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</si>
  <si>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бюджета Пензенской области на софинансирование средств федерального бюджета)</t>
  </si>
  <si>
    <t>000 2 02 35404 04 9613 150</t>
  </si>
  <si>
    <t>Субвенции бюджетам городских округов на оказание государственной социальной помощи на основании социального контракта отдельным категориям граждан (за счет средств федерального бюджета)</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</si>
  <si>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</si>
  <si>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</si>
  <si>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</si>
  <si>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</si>
  <si>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</si>
  <si>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</si>
  <si>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</si>
  <si>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</si>
  <si>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</si>
  <si>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</si>
  <si>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</si>
  <si>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</si>
  <si>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</si>
  <si>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</si>
  <si>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</si>
  <si>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</si>
  <si>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</si>
  <si>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</si>
  <si>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</si>
  <si>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</si>
  <si>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</si>
  <si>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</si>
  <si>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</si>
  <si>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</si>
  <si>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</si>
  <si>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</si>
  <si>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</si>
  <si>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</si>
  <si>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</si>
  <si>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</si>
  <si>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</si>
  <si>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</si>
  <si>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</si>
  <si>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</si>
  <si>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000 2 02 30024 04 9394 150</t>
  </si>
  <si>
    <t>Субвенции бюджетам городских округов на выполнение передаваемых полномочий субъектов Российской Федерации по предоставлению социальных выплат на улучшение жилищных условий многодетным семьям</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</si>
  <si>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</si>
  <si>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</si>
  <si>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</si>
  <si>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</si>
  <si>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</si>
  <si>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</si>
  <si>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000 2 02 30024 04 9611 150</t>
  </si>
  <si>
    <t>Субвенции бюджетам городских округов на осуществление ежемесячных выплат на детей в возрасте от 3 до 7 лет включительно (за счет средств федерального бюджета)</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</si>
  <si>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</si>
  <si>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</si>
  <si>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</si>
  <si>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</si>
  <si>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</si>
  <si>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</si>
  <si>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</si>
  <si>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</si>
  <si>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</si>
  <si>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</si>
  <si>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</si>
  <si>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</si>
  <si>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</si>
  <si>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</si>
  <si>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000 2 02 30024 04 9316 150</t>
  </si>
  <si>
    <t>Субвенции бюджетам городских округов  на исполнение государственных полномочий по организации и осуществлению деятельности по опеке и попечительству в отношении совершеннолетних граждан</t>
  </si>
  <si>
    <t>000 2 02 30024 04 9318 150</t>
  </si>
  <si>
    <t>Субвенции бюджетам городских округов  на исполнение государственных полномочий по оказанию государственной социальной помощи на основании социального контракта, реализуемого в рамках государственной программы Российской Федерации «Социальная поддержка граждан», утвержденной постановлением Правительства Российской Федерации от 15.04.2014 № 296, за счет средств бюджета Пензенской области</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</si>
  <si>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</si>
  <si>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</si>
  <si>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</si>
  <si>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</si>
  <si>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</si>
  <si>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</si>
  <si>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</si>
  <si>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</si>
  <si>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</si>
  <si>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</si>
  <si>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000 2 02 30024 04 9349 150</t>
  </si>
  <si>
    <t>Субвенции бюджетам городских округов на осуществление ежемесячных выплат на детей в возрасте от 3 до 7 лет включительно (за счет средств бюджета Пензенской области на софинансирование средств федерального бюджета)</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</si>
  <si>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</si>
  <si>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</si>
  <si>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</si>
  <si>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</si>
  <si>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000 2 02 35082 04 9338 150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</si>
  <si>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</si>
  <si>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</si>
  <si>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</si>
  <si>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</si>
  <si>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</si>
  <si>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000 2 02 35084 04 9374 150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</si>
  <si>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t>
  </si>
  <si>
    <t>000 2 02 35084 04 9604 150</t>
  </si>
  <si>
    <t>000 2 02 35120 04 0000 150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</si>
  <si>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</si>
  <si>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</si>
  <si>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</si>
  <si>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</si>
  <si>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</si>
  <si>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</si>
  <si>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</si>
  <si>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</si>
  <si>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</si>
  <si>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</si>
  <si>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</si>
  <si>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</si>
  <si>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</si>
  <si>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000 2 02 35930 00 0000 150</t>
  </si>
  <si>
    <t>Субвенции бюджетам на государственную регистрацию актов гражданского состояния</t>
  </si>
  <si>
    <t>000 2 02 35930 04 0000 150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</si>
  <si>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</si>
  <si>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</si>
  <si>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</si>
  <si>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000 2 02 45303 04 9713 150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</si>
  <si>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</si>
  <si>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000 2 02 49999 04 0000 150</t>
  </si>
  <si>
    <t>Прочие межбюджетные трансферты, передаваемые бюджетам городских округов</t>
  </si>
  <si>
    <t>000 2 02 49999 04 9481 150</t>
  </si>
  <si>
    <t>Прочие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</si>
  <si>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</si>
  <si>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</si>
  <si>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</si>
  <si>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</si>
  <si>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000 2 07 00000 00 0000 000</t>
  </si>
  <si>
    <t>ПРОЧИЕ БЕЗВОЗМЕЗДНЫЕ ПОСТУПЛЕНИЯ</t>
  </si>
  <si>
    <t>000 2 07 04050 04 0000 150</t>
  </si>
  <si>
    <t>Прочие безвозмездные поступления в бюджеты городских округов</t>
  </si>
  <si>
    <t>ИТОГО</t>
  </si>
  <si>
    <t>Приложение № 7</t>
  </si>
  <si>
    <t>000 2 02 35404 04 0000 150</t>
  </si>
  <si>
    <t xml:space="preserve">Субвенции бюджетам городских округов на оказание государственной социальной помощи на основании социального контракта отдельным категориям граждан </t>
  </si>
  <si>
    <t>УТВЕРЖДЕН
решением Собрания представителей
от 25.12.2020 № 111
в редакции от 28.01.2021 № 122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</si>
</sst>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4" x14ac:knownFonts="1">
    <font>
      <sz val="10"/>
      <color rgb="FF000000"/>
      <name val="Times New Roman"/>
    </font>
    <font>
      <b/>
      <sz val="11"/>
      <color rgb="FF000000"/>
      <name val="Times New Roman"/>
    </font>
    <font>
      <b/>
      <sz val="10"/>
      <color rgb="FF000000"/>
      <name val="Times New Roman"/>
    </font>
    <font>
      <sz val="10"/>
      <color rgb="FF000000"/>
      <name val="Times New Roman"/>
      <family val="1"/>
      <charset val="204"/>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18">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0" fontId="0" fillId="2" borderId="1" xfId="0" applyFill="1" applyBorder="1" applyAlignment="1">
      <alignment horizontal="left" vertical="top" wrapText="1"/>
    </xf>
    <xf numFmtId="0" fontId="0" fillId="0" borderId="1" xfId="0" applyFill="1" applyBorder="1" applyAlignment="1">
      <alignment horizontal="left" vertical="top" wrapText="1"/>
    </xf>
    <xf numFmtId="164" fontId="3" fillId="0" borderId="1" xfId="0" applyNumberFormat="1" applyFont="1" applyFill="1" applyBorder="1" applyAlignment="1">
      <alignment horizontal="right" vertical="center"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3"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0"/>
  <sheetViews>
    <sheetView tabSelected="1" workbookViewId="0">
      <selection activeCell="B108" sqref="B108"/>
    </sheetView>
  </sheetViews>
  <sheetFormatPr defaultRowHeight="12.75" x14ac:dyDescent="0.2"/>
  <cols>
    <col min="1" max="1" width="25.5" customWidth="1"/>
    <col min="2" max="2" width="52" customWidth="1"/>
    <col min="3" max="5" width="10.33203125" bestFit="1" customWidth="1"/>
  </cols>
  <sheetData>
    <row r="1" spans="1:5" ht="14.1" customHeight="1" x14ac:dyDescent="0.2">
      <c r="A1" s="13" t="s">
        <v>199</v>
      </c>
      <c r="B1" s="14"/>
      <c r="C1" s="14"/>
      <c r="D1" s="14"/>
      <c r="E1" s="14"/>
    </row>
    <row r="2" spans="1:5" ht="60" customHeight="1" x14ac:dyDescent="0.2">
      <c r="A2" s="15" t="s">
        <v>202</v>
      </c>
      <c r="B2" s="14"/>
      <c r="C2" s="14"/>
      <c r="D2" s="14"/>
      <c r="E2" s="14"/>
    </row>
    <row r="3" spans="1:5" ht="51.6" customHeight="1" x14ac:dyDescent="0.2">
      <c r="A3" s="16" t="s">
        <v>1</v>
      </c>
      <c r="B3" s="16"/>
      <c r="C3" s="16"/>
      <c r="D3" s="16"/>
      <c r="E3" s="16"/>
    </row>
    <row r="4" spans="1:5" ht="12" customHeight="1" x14ac:dyDescent="0.2">
      <c r="A4" s="14" t="s">
        <v>2</v>
      </c>
      <c r="B4" s="14"/>
      <c r="C4" s="14"/>
      <c r="D4" s="14"/>
      <c r="E4" s="14"/>
    </row>
    <row r="5" spans="1:5" x14ac:dyDescent="0.2">
      <c r="A5" s="17" t="s">
        <v>3</v>
      </c>
      <c r="B5" s="17" t="s">
        <v>4</v>
      </c>
      <c r="C5" s="17" t="s">
        <v>5</v>
      </c>
      <c r="D5" s="17"/>
      <c r="E5" s="17"/>
    </row>
    <row r="6" spans="1:5" ht="25.5" x14ac:dyDescent="0.2">
      <c r="A6" s="17" t="s">
        <v>0</v>
      </c>
      <c r="B6" s="17" t="s">
        <v>0</v>
      </c>
      <c r="C6" s="1" t="s">
        <v>6</v>
      </c>
      <c r="D6" s="1" t="s">
        <v>7</v>
      </c>
      <c r="E6" s="1" t="s">
        <v>8</v>
      </c>
    </row>
    <row r="7" spans="1:5" ht="25.5" x14ac:dyDescent="0.2">
      <c r="A7" s="2" t="s">
        <v>9</v>
      </c>
      <c r="B7" s="2" t="s">
        <v>10</v>
      </c>
      <c r="C7" s="3">
        <f>C8+C104+C107</f>
        <v>1807377</v>
      </c>
      <c r="D7" s="3">
        <f t="shared" ref="D7:E7" si="0">D8+D104+D107</f>
        <v>1799162.4000000004</v>
      </c>
      <c r="E7" s="3">
        <f t="shared" si="0"/>
        <v>1830632.5000000002</v>
      </c>
    </row>
    <row r="8" spans="1:5" ht="38.25" x14ac:dyDescent="0.2">
      <c r="A8" s="2" t="s">
        <v>11</v>
      </c>
      <c r="B8" s="2" t="s">
        <v>12</v>
      </c>
      <c r="C8" s="3">
        <f>C9+C14+C100+C39</f>
        <v>1807270.3</v>
      </c>
      <c r="D8" s="3">
        <f>D9+D14+D100+D39</f>
        <v>1799055.4000000004</v>
      </c>
      <c r="E8" s="3">
        <f>E9+E14+E100+E39</f>
        <v>1830525.2000000002</v>
      </c>
    </row>
    <row r="9" spans="1:5" ht="25.5" x14ac:dyDescent="0.2">
      <c r="A9" s="2" t="s">
        <v>13</v>
      </c>
      <c r="B9" s="2" t="s">
        <v>14</v>
      </c>
      <c r="C9" s="3">
        <f>C10+C12</f>
        <v>811663.4</v>
      </c>
      <c r="D9" s="3">
        <f t="shared" ref="D9:E9" si="1">D10+D12</f>
        <v>677204.7</v>
      </c>
      <c r="E9" s="3">
        <f t="shared" si="1"/>
        <v>644851.9</v>
      </c>
    </row>
    <row r="10" spans="1:5" ht="28.5" customHeight="1" x14ac:dyDescent="0.2">
      <c r="A10" s="4" t="s">
        <v>15</v>
      </c>
      <c r="B10" s="4" t="s">
        <v>16</v>
      </c>
      <c r="C10" s="5">
        <v>18517.400000000001</v>
      </c>
      <c r="D10" s="5">
        <v>10517.7</v>
      </c>
      <c r="E10" s="5">
        <v>10517.9</v>
      </c>
    </row>
    <row r="11" spans="1:5" ht="24.75" customHeight="1" x14ac:dyDescent="0.2">
      <c r="A11" s="6" t="s">
        <v>17</v>
      </c>
      <c r="B11" s="7" t="s">
        <v>18</v>
      </c>
      <c r="C11" s="5">
        <v>18517.400000000001</v>
      </c>
      <c r="D11" s="5">
        <v>10517.7</v>
      </c>
      <c r="E11" s="5">
        <v>10517.9</v>
      </c>
    </row>
    <row r="12" spans="1:5" ht="37.5" customHeight="1" x14ac:dyDescent="0.2">
      <c r="A12" s="4" t="s">
        <v>19</v>
      </c>
      <c r="B12" s="4" t="s">
        <v>20</v>
      </c>
      <c r="C12" s="5">
        <v>793146</v>
      </c>
      <c r="D12" s="5">
        <v>666687</v>
      </c>
      <c r="E12" s="5">
        <v>634334</v>
      </c>
    </row>
    <row r="13" spans="1:5" ht="49.5" customHeight="1" x14ac:dyDescent="0.2">
      <c r="A13" s="6" t="s">
        <v>21</v>
      </c>
      <c r="B13" s="7" t="s">
        <v>22</v>
      </c>
      <c r="C13" s="5">
        <v>793146</v>
      </c>
      <c r="D13" s="5">
        <v>666687</v>
      </c>
      <c r="E13" s="5">
        <v>634334</v>
      </c>
    </row>
    <row r="14" spans="1:5" ht="26.25" customHeight="1" x14ac:dyDescent="0.2">
      <c r="A14" s="2" t="s">
        <v>23</v>
      </c>
      <c r="B14" s="2" t="s">
        <v>24</v>
      </c>
      <c r="C14" s="3">
        <f>C15+C18+C21+C25+C28+C31</f>
        <v>155967.79999999999</v>
      </c>
      <c r="D14" s="3">
        <f>D15+D18+D21+D25+D28+D31</f>
        <v>154035.90000000002</v>
      </c>
      <c r="E14" s="3">
        <f t="shared" ref="E14" si="2">E15+E18+E21+E25+E28+E31</f>
        <v>158324.29999999999</v>
      </c>
    </row>
    <row r="15" spans="1:5" ht="76.5" x14ac:dyDescent="0.2">
      <c r="A15" s="4" t="s">
        <v>25</v>
      </c>
      <c r="B15" s="4" t="s">
        <v>26</v>
      </c>
      <c r="C15" s="5">
        <f>C16+C17</f>
        <v>430.8</v>
      </c>
      <c r="D15" s="5">
        <f t="shared" ref="D15:E15" si="3">D16+D17</f>
        <v>430.8</v>
      </c>
      <c r="E15" s="5">
        <f t="shared" si="3"/>
        <v>430.8</v>
      </c>
    </row>
    <row r="16" spans="1:5" ht="100.5" customHeight="1" x14ac:dyDescent="0.2">
      <c r="A16" s="6" t="s">
        <v>27</v>
      </c>
      <c r="B16" s="7" t="s">
        <v>28</v>
      </c>
      <c r="C16" s="5">
        <v>18</v>
      </c>
      <c r="D16" s="5">
        <v>18</v>
      </c>
      <c r="E16" s="5">
        <v>18</v>
      </c>
    </row>
    <row r="17" spans="1:5" ht="78.75" customHeight="1" x14ac:dyDescent="0.2">
      <c r="A17" s="6" t="s">
        <v>29</v>
      </c>
      <c r="B17" s="7" t="s">
        <v>30</v>
      </c>
      <c r="C17" s="5">
        <v>412.8</v>
      </c>
      <c r="D17" s="5">
        <v>412.8</v>
      </c>
      <c r="E17" s="5">
        <v>412.8</v>
      </c>
    </row>
    <row r="18" spans="1:5" ht="49.5" customHeight="1" x14ac:dyDescent="0.2">
      <c r="A18" s="4" t="s">
        <v>31</v>
      </c>
      <c r="B18" s="4" t="s">
        <v>32</v>
      </c>
      <c r="C18" s="5">
        <f>C19+C20</f>
        <v>1592.2</v>
      </c>
      <c r="D18" s="5">
        <f t="shared" ref="D18:E18" si="4">D19+D20</f>
        <v>2472.9</v>
      </c>
      <c r="E18" s="5">
        <f t="shared" si="4"/>
        <v>2637.2000000000003</v>
      </c>
    </row>
    <row r="19" spans="1:5" ht="75.75" customHeight="1" x14ac:dyDescent="0.2">
      <c r="A19" s="6" t="s">
        <v>33</v>
      </c>
      <c r="B19" s="7" t="s">
        <v>34</v>
      </c>
      <c r="C19" s="5">
        <v>8</v>
      </c>
      <c r="D19" s="5">
        <v>12.4</v>
      </c>
      <c r="E19" s="5">
        <v>13.3</v>
      </c>
    </row>
    <row r="20" spans="1:5" ht="66" customHeight="1" x14ac:dyDescent="0.2">
      <c r="A20" s="6" t="s">
        <v>35</v>
      </c>
      <c r="B20" s="7" t="s">
        <v>36</v>
      </c>
      <c r="C20" s="5">
        <v>1584.2</v>
      </c>
      <c r="D20" s="5">
        <v>2460.5</v>
      </c>
      <c r="E20" s="5">
        <v>2623.9</v>
      </c>
    </row>
    <row r="21" spans="1:5" ht="63.75" customHeight="1" x14ac:dyDescent="0.2">
      <c r="A21" s="4" t="s">
        <v>37</v>
      </c>
      <c r="B21" s="4" t="s">
        <v>38</v>
      </c>
      <c r="C21" s="5">
        <f>C22+C23+C24</f>
        <v>28964.799999999999</v>
      </c>
      <c r="D21" s="5">
        <f t="shared" ref="D21:E21" si="5">D22+D23+D24</f>
        <v>31079.200000000001</v>
      </c>
      <c r="E21" s="5">
        <f t="shared" si="5"/>
        <v>31533.799999999996</v>
      </c>
    </row>
    <row r="22" spans="1:5" ht="129.75" customHeight="1" x14ac:dyDescent="0.2">
      <c r="A22" s="6" t="s">
        <v>39</v>
      </c>
      <c r="B22" s="7" t="s">
        <v>40</v>
      </c>
      <c r="C22" s="5">
        <v>7718.4</v>
      </c>
      <c r="D22" s="5">
        <v>8422.7999999999993</v>
      </c>
      <c r="E22" s="5">
        <v>8547.2999999999993</v>
      </c>
    </row>
    <row r="23" spans="1:5" ht="114.75" customHeight="1" x14ac:dyDescent="0.2">
      <c r="A23" s="6" t="s">
        <v>41</v>
      </c>
      <c r="B23" s="7" t="s">
        <v>42</v>
      </c>
      <c r="C23" s="5">
        <v>670.9</v>
      </c>
      <c r="D23" s="5">
        <v>715.5</v>
      </c>
      <c r="E23" s="5">
        <v>725.9</v>
      </c>
    </row>
    <row r="24" spans="1:5" ht="102" customHeight="1" x14ac:dyDescent="0.2">
      <c r="A24" s="6" t="s">
        <v>43</v>
      </c>
      <c r="B24" s="7" t="s">
        <v>44</v>
      </c>
      <c r="C24" s="5">
        <v>20575.5</v>
      </c>
      <c r="D24" s="5">
        <v>21940.9</v>
      </c>
      <c r="E24" s="5">
        <v>22260.6</v>
      </c>
    </row>
    <row r="25" spans="1:5" ht="26.25" customHeight="1" x14ac:dyDescent="0.2">
      <c r="A25" s="4" t="s">
        <v>45</v>
      </c>
      <c r="B25" s="4" t="s">
        <v>46</v>
      </c>
      <c r="C25" s="5">
        <f>C26+C27</f>
        <v>7239.5</v>
      </c>
      <c r="D25" s="5">
        <f t="shared" ref="D25:E25" si="6">D26+D27</f>
        <v>7124.1</v>
      </c>
      <c r="E25" s="5">
        <f t="shared" si="6"/>
        <v>7022.2000000000007</v>
      </c>
    </row>
    <row r="26" spans="1:5" ht="38.25" x14ac:dyDescent="0.2">
      <c r="A26" s="6" t="s">
        <v>47</v>
      </c>
      <c r="B26" s="7" t="s">
        <v>48</v>
      </c>
      <c r="C26" s="5">
        <v>3044.2</v>
      </c>
      <c r="D26" s="5">
        <v>3089.1</v>
      </c>
      <c r="E26" s="5">
        <v>3079.3</v>
      </c>
    </row>
    <row r="27" spans="1:5" ht="38.25" x14ac:dyDescent="0.2">
      <c r="A27" s="6" t="s">
        <v>49</v>
      </c>
      <c r="B27" s="7" t="s">
        <v>48</v>
      </c>
      <c r="C27" s="5">
        <v>4195.3</v>
      </c>
      <c r="D27" s="5">
        <v>4035</v>
      </c>
      <c r="E27" s="5">
        <v>3942.9</v>
      </c>
    </row>
    <row r="28" spans="1:5" ht="53.25" customHeight="1" x14ac:dyDescent="0.2">
      <c r="A28" s="4" t="s">
        <v>50</v>
      </c>
      <c r="B28" s="4" t="s">
        <v>51</v>
      </c>
      <c r="C28" s="5">
        <f>C29+C30</f>
        <v>10101</v>
      </c>
      <c r="D28" s="5">
        <f t="shared" ref="D28:E28" si="7">D29+D30</f>
        <v>10101</v>
      </c>
      <c r="E28" s="5">
        <f t="shared" si="7"/>
        <v>10101</v>
      </c>
    </row>
    <row r="29" spans="1:5" ht="38.25" x14ac:dyDescent="0.2">
      <c r="A29" s="6" t="s">
        <v>52</v>
      </c>
      <c r="B29" s="7" t="s">
        <v>53</v>
      </c>
      <c r="C29" s="5">
        <v>101</v>
      </c>
      <c r="D29" s="5">
        <v>101</v>
      </c>
      <c r="E29" s="5">
        <v>101</v>
      </c>
    </row>
    <row r="30" spans="1:5" ht="38.25" x14ac:dyDescent="0.2">
      <c r="A30" s="6" t="s">
        <v>54</v>
      </c>
      <c r="B30" s="7" t="s">
        <v>53</v>
      </c>
      <c r="C30" s="5">
        <v>10000</v>
      </c>
      <c r="D30" s="5">
        <v>10000</v>
      </c>
      <c r="E30" s="5">
        <v>10000</v>
      </c>
    </row>
    <row r="31" spans="1:5" x14ac:dyDescent="0.2">
      <c r="A31" s="4" t="s">
        <v>55</v>
      </c>
      <c r="B31" s="4" t="s">
        <v>56</v>
      </c>
      <c r="C31" s="5">
        <f>C32+C33+C34+C35+C36+C37+C38</f>
        <v>107639.49999999999</v>
      </c>
      <c r="D31" s="5">
        <f>D32+D33+D34+D35+D36+D37+D38</f>
        <v>102827.90000000001</v>
      </c>
      <c r="E31" s="5">
        <f t="shared" ref="E31" si="8">E32+E33+E34+E35+E36+E37+E38</f>
        <v>106599.29999999999</v>
      </c>
    </row>
    <row r="32" spans="1:5" ht="90.75" customHeight="1" x14ac:dyDescent="0.2">
      <c r="A32" s="6" t="s">
        <v>57</v>
      </c>
      <c r="B32" s="7" t="s">
        <v>58</v>
      </c>
      <c r="C32" s="5">
        <v>16834.099999999999</v>
      </c>
      <c r="D32" s="5">
        <v>18659.3</v>
      </c>
      <c r="E32" s="5">
        <v>19778.8</v>
      </c>
    </row>
    <row r="33" spans="1:5" ht="38.25" customHeight="1" x14ac:dyDescent="0.2">
      <c r="A33" s="6" t="s">
        <v>59</v>
      </c>
      <c r="B33" s="7" t="s">
        <v>60</v>
      </c>
      <c r="C33" s="5">
        <v>3400</v>
      </c>
      <c r="D33" s="5">
        <v>0</v>
      </c>
      <c r="E33" s="5">
        <v>0</v>
      </c>
    </row>
    <row r="34" spans="1:5" ht="78.75" customHeight="1" x14ac:dyDescent="0.2">
      <c r="A34" s="6" t="s">
        <v>61</v>
      </c>
      <c r="B34" s="7" t="s">
        <v>62</v>
      </c>
      <c r="C34" s="5">
        <v>39874.1</v>
      </c>
      <c r="D34" s="5">
        <v>44197.3</v>
      </c>
      <c r="E34" s="5">
        <v>46849.2</v>
      </c>
    </row>
    <row r="35" spans="1:5" ht="63.75" x14ac:dyDescent="0.2">
      <c r="A35" s="6" t="s">
        <v>63</v>
      </c>
      <c r="B35" s="7" t="s">
        <v>64</v>
      </c>
      <c r="C35" s="5">
        <v>71.900000000000006</v>
      </c>
      <c r="D35" s="5">
        <v>71.900000000000006</v>
      </c>
      <c r="E35" s="5">
        <v>71.900000000000006</v>
      </c>
    </row>
    <row r="36" spans="1:5" ht="51.75" customHeight="1" x14ac:dyDescent="0.2">
      <c r="A36" s="6" t="s">
        <v>65</v>
      </c>
      <c r="B36" s="7" t="s">
        <v>66</v>
      </c>
      <c r="C36" s="5">
        <v>39719.699999999997</v>
      </c>
      <c r="D36" s="5">
        <v>39719.699999999997</v>
      </c>
      <c r="E36" s="5">
        <v>39719.699999999997</v>
      </c>
    </row>
    <row r="37" spans="1:5" ht="25.5" x14ac:dyDescent="0.2">
      <c r="A37" s="6" t="s">
        <v>67</v>
      </c>
      <c r="B37" s="7" t="s">
        <v>68</v>
      </c>
      <c r="C37" s="5">
        <v>7560</v>
      </c>
      <c r="D37" s="5">
        <v>0</v>
      </c>
      <c r="E37" s="5">
        <v>0</v>
      </c>
    </row>
    <row r="38" spans="1:5" ht="64.5" customHeight="1" x14ac:dyDescent="0.2">
      <c r="A38" s="6" t="s">
        <v>69</v>
      </c>
      <c r="B38" s="7" t="s">
        <v>70</v>
      </c>
      <c r="C38" s="5">
        <v>179.7</v>
      </c>
      <c r="D38" s="5">
        <v>179.7</v>
      </c>
      <c r="E38" s="5">
        <v>179.7</v>
      </c>
    </row>
    <row r="39" spans="1:5" ht="25.5" x14ac:dyDescent="0.2">
      <c r="A39" s="2" t="s">
        <v>71</v>
      </c>
      <c r="B39" s="2" t="s">
        <v>72</v>
      </c>
      <c r="C39" s="3">
        <f>C40+C43+C45+C81+C83+C87+C89+C91+C93+C96+C98</f>
        <v>802754.20000000007</v>
      </c>
      <c r="D39" s="3">
        <f t="shared" ref="D39:E39" si="9">D40+D43+D45+D81+D83+D87+D89+D91+D93+D96+D98</f>
        <v>928237.80000000028</v>
      </c>
      <c r="E39" s="3">
        <f t="shared" si="9"/>
        <v>960876.50000000012</v>
      </c>
    </row>
    <row r="40" spans="1:5" ht="51" x14ac:dyDescent="0.2">
      <c r="A40" s="9" t="s">
        <v>200</v>
      </c>
      <c r="B40" s="10" t="s">
        <v>201</v>
      </c>
      <c r="C40" s="11">
        <f>C41+C42</f>
        <v>13906.5</v>
      </c>
      <c r="D40" s="11">
        <f t="shared" ref="D40:E40" si="10">D41+D42</f>
        <v>13906.5</v>
      </c>
      <c r="E40" s="11">
        <f t="shared" si="10"/>
        <v>13906.5</v>
      </c>
    </row>
    <row r="41" spans="1:5" ht="63.75" customHeight="1" x14ac:dyDescent="0.2">
      <c r="A41" s="6" t="s">
        <v>73</v>
      </c>
      <c r="B41" s="10" t="s">
        <v>74</v>
      </c>
      <c r="C41" s="5">
        <v>1112.5</v>
      </c>
      <c r="D41" s="5">
        <v>1112.5</v>
      </c>
      <c r="E41" s="5">
        <v>1112.5</v>
      </c>
    </row>
    <row r="42" spans="1:5" ht="54" customHeight="1" x14ac:dyDescent="0.2">
      <c r="A42" s="6" t="s">
        <v>75</v>
      </c>
      <c r="B42" s="7" t="s">
        <v>76</v>
      </c>
      <c r="C42" s="5">
        <v>12794</v>
      </c>
      <c r="D42" s="5">
        <v>12794</v>
      </c>
      <c r="E42" s="5">
        <v>12794</v>
      </c>
    </row>
    <row r="43" spans="1:5" ht="40.5" customHeight="1" x14ac:dyDescent="0.2">
      <c r="A43" s="4" t="s">
        <v>77</v>
      </c>
      <c r="B43" s="4" t="s">
        <v>78</v>
      </c>
      <c r="C43" s="5">
        <f>C44</f>
        <v>7886.8</v>
      </c>
      <c r="D43" s="5">
        <v>10303.299999999999</v>
      </c>
      <c r="E43" s="5">
        <v>10724.2</v>
      </c>
    </row>
    <row r="44" spans="1:5" ht="64.5" customHeight="1" x14ac:dyDescent="0.2">
      <c r="A44" s="6" t="s">
        <v>79</v>
      </c>
      <c r="B44" s="7" t="s">
        <v>80</v>
      </c>
      <c r="C44" s="5">
        <v>7886.8</v>
      </c>
      <c r="D44" s="5">
        <v>10303.299999999999</v>
      </c>
      <c r="E44" s="5">
        <v>10724.2</v>
      </c>
    </row>
    <row r="45" spans="1:5" ht="38.25" x14ac:dyDescent="0.2">
      <c r="A45" s="4" t="s">
        <v>81</v>
      </c>
      <c r="B45" s="4" t="s">
        <v>82</v>
      </c>
      <c r="C45" s="5">
        <f>C46+C47+C48+C49+C50+C51+C52+C53+C54+C55+C56+C57+C58+C59+C60+C61+C62+C63+C64+C65+C66+C67+C68+C69+C70+C71+C72+C73+C74+C75+C76+C77+C78+C79+C80</f>
        <v>689049.3</v>
      </c>
      <c r="D45" s="5">
        <f>D46+D47+D48+D49+D50+D51+D52+D53+D54+D55+D56+D57+D58+D59+D60+D61+D62+D63+D64+D65+D66+D67+D68+D69+D70+D71+D72+D73+D74+D75+D76+D77+D78+D79+D80</f>
        <v>809357.70000000007</v>
      </c>
      <c r="E45" s="5">
        <f>E46+E47+E48+E49+E50+E51+E52+E53+E54+E55+E56+E57+E58+E59+E60+E61+E62+E63+E64+E65+E66+E67+E68+E69+E70+E71+E72+E73+E74+E75+E76+E77+E78+E79+E80</f>
        <v>841012.50000000012</v>
      </c>
    </row>
    <row r="46" spans="1:5" ht="102" customHeight="1" x14ac:dyDescent="0.2">
      <c r="A46" s="6" t="s">
        <v>83</v>
      </c>
      <c r="B46" s="7" t="s">
        <v>84</v>
      </c>
      <c r="C46" s="5">
        <v>578</v>
      </c>
      <c r="D46" s="5">
        <v>578</v>
      </c>
      <c r="E46" s="5">
        <v>578</v>
      </c>
    </row>
    <row r="47" spans="1:5" ht="51" x14ac:dyDescent="0.2">
      <c r="A47" s="6" t="s">
        <v>85</v>
      </c>
      <c r="B47" s="7" t="s">
        <v>86</v>
      </c>
      <c r="C47" s="5">
        <v>677.7</v>
      </c>
      <c r="D47" s="5">
        <v>688.6</v>
      </c>
      <c r="E47" s="5">
        <v>714.4</v>
      </c>
    </row>
    <row r="48" spans="1:5" ht="63.75" x14ac:dyDescent="0.2">
      <c r="A48" s="6" t="s">
        <v>87</v>
      </c>
      <c r="B48" s="7" t="s">
        <v>88</v>
      </c>
      <c r="C48" s="5">
        <v>771.6</v>
      </c>
      <c r="D48" s="5">
        <v>783.7</v>
      </c>
      <c r="E48" s="5">
        <v>813.1</v>
      </c>
    </row>
    <row r="49" spans="1:5" ht="100.5" customHeight="1" x14ac:dyDescent="0.2">
      <c r="A49" s="6" t="s">
        <v>89</v>
      </c>
      <c r="B49" s="7" t="s">
        <v>90</v>
      </c>
      <c r="C49" s="5">
        <v>114233.60000000001</v>
      </c>
      <c r="D49" s="5">
        <v>171460.5</v>
      </c>
      <c r="E49" s="5">
        <v>175197.1</v>
      </c>
    </row>
    <row r="50" spans="1:5" ht="128.25" customHeight="1" x14ac:dyDescent="0.2">
      <c r="A50" s="6" t="s">
        <v>91</v>
      </c>
      <c r="B50" s="7" t="s">
        <v>92</v>
      </c>
      <c r="C50" s="5">
        <v>431.1</v>
      </c>
      <c r="D50" s="5">
        <v>574.79999999999995</v>
      </c>
      <c r="E50" s="5">
        <v>574.79999999999995</v>
      </c>
    </row>
    <row r="51" spans="1:5" ht="102" customHeight="1" x14ac:dyDescent="0.2">
      <c r="A51" s="6" t="s">
        <v>93</v>
      </c>
      <c r="B51" s="7" t="s">
        <v>94</v>
      </c>
      <c r="C51" s="5">
        <v>99.7</v>
      </c>
      <c r="D51" s="5">
        <v>99.7</v>
      </c>
      <c r="E51" s="5">
        <v>99.7</v>
      </c>
    </row>
    <row r="52" spans="1:5" ht="230.25" customHeight="1" x14ac:dyDescent="0.2">
      <c r="A52" s="6" t="s">
        <v>95</v>
      </c>
      <c r="B52" s="7" t="s">
        <v>96</v>
      </c>
      <c r="C52" s="5">
        <v>37823.699999999997</v>
      </c>
      <c r="D52" s="5">
        <v>41476.1</v>
      </c>
      <c r="E52" s="5">
        <v>43659.9</v>
      </c>
    </row>
    <row r="53" spans="1:5" ht="65.25" customHeight="1" x14ac:dyDescent="0.2">
      <c r="A53" s="6" t="s">
        <v>97</v>
      </c>
      <c r="B53" s="7" t="s">
        <v>98</v>
      </c>
      <c r="C53" s="5">
        <v>374.5</v>
      </c>
      <c r="D53" s="5">
        <v>388.9</v>
      </c>
      <c r="E53" s="5">
        <v>403.8</v>
      </c>
    </row>
    <row r="54" spans="1:5" ht="64.5" customHeight="1" x14ac:dyDescent="0.2">
      <c r="A54" s="6" t="s">
        <v>99</v>
      </c>
      <c r="B54" s="7" t="s">
        <v>100</v>
      </c>
      <c r="C54" s="5">
        <v>1326.3</v>
      </c>
      <c r="D54" s="5">
        <v>1347.7</v>
      </c>
      <c r="E54" s="5">
        <v>1398</v>
      </c>
    </row>
    <row r="55" spans="1:5" ht="90" customHeight="1" x14ac:dyDescent="0.2">
      <c r="A55" s="6" t="s">
        <v>101</v>
      </c>
      <c r="B55" s="7" t="s">
        <v>102</v>
      </c>
      <c r="C55" s="5">
        <v>5</v>
      </c>
      <c r="D55" s="5">
        <v>5</v>
      </c>
      <c r="E55" s="5">
        <v>5</v>
      </c>
    </row>
    <row r="56" spans="1:5" ht="77.25" customHeight="1" x14ac:dyDescent="0.2">
      <c r="A56" s="6" t="s">
        <v>103</v>
      </c>
      <c r="B56" s="7" t="s">
        <v>104</v>
      </c>
      <c r="C56" s="5">
        <v>420.8</v>
      </c>
      <c r="D56" s="5">
        <v>520.79999999999995</v>
      </c>
      <c r="E56" s="5">
        <v>520.79999999999995</v>
      </c>
    </row>
    <row r="57" spans="1:5" ht="63.75" x14ac:dyDescent="0.2">
      <c r="A57" s="6" t="s">
        <v>105</v>
      </c>
      <c r="B57" s="7" t="s">
        <v>106</v>
      </c>
      <c r="C57" s="5">
        <v>11723.9</v>
      </c>
      <c r="D57" s="5">
        <v>11892.2</v>
      </c>
      <c r="E57" s="5">
        <v>12345.2</v>
      </c>
    </row>
    <row r="58" spans="1:5" ht="115.5" customHeight="1" x14ac:dyDescent="0.2">
      <c r="A58" s="6" t="s">
        <v>107</v>
      </c>
      <c r="B58" s="7" t="s">
        <v>108</v>
      </c>
      <c r="C58" s="5">
        <v>1249.9000000000001</v>
      </c>
      <c r="D58" s="5">
        <v>1249.9000000000001</v>
      </c>
      <c r="E58" s="5">
        <v>1249.9000000000001</v>
      </c>
    </row>
    <row r="59" spans="1:5" ht="51" x14ac:dyDescent="0.2">
      <c r="A59" s="6" t="s">
        <v>109</v>
      </c>
      <c r="B59" s="7" t="s">
        <v>110</v>
      </c>
      <c r="C59" s="5">
        <v>2297.4</v>
      </c>
      <c r="D59" s="5">
        <v>4923</v>
      </c>
      <c r="E59" s="5">
        <v>4923</v>
      </c>
    </row>
    <row r="60" spans="1:5" ht="64.5" customHeight="1" x14ac:dyDescent="0.2">
      <c r="A60" s="6" t="s">
        <v>111</v>
      </c>
      <c r="B60" s="7" t="s">
        <v>112</v>
      </c>
      <c r="C60" s="5">
        <v>0</v>
      </c>
      <c r="D60" s="5">
        <v>500.2</v>
      </c>
      <c r="E60" s="5">
        <v>500.2</v>
      </c>
    </row>
    <row r="61" spans="1:5" ht="66" customHeight="1" x14ac:dyDescent="0.2">
      <c r="A61" s="6" t="s">
        <v>113</v>
      </c>
      <c r="B61" s="7" t="s">
        <v>114</v>
      </c>
      <c r="C61" s="5">
        <v>22.7</v>
      </c>
      <c r="D61" s="5">
        <v>22.7</v>
      </c>
      <c r="E61" s="5">
        <v>22.7</v>
      </c>
    </row>
    <row r="62" spans="1:5" ht="65.25" customHeight="1" x14ac:dyDescent="0.2">
      <c r="A62" s="6" t="s">
        <v>115</v>
      </c>
      <c r="B62" s="7" t="s">
        <v>116</v>
      </c>
      <c r="C62" s="5">
        <v>213664.5</v>
      </c>
      <c r="D62" s="5">
        <v>221959.2</v>
      </c>
      <c r="E62" s="5">
        <v>232644.2</v>
      </c>
    </row>
    <row r="63" spans="1:5" ht="78.75" customHeight="1" x14ac:dyDescent="0.2">
      <c r="A63" s="6" t="s">
        <v>117</v>
      </c>
      <c r="B63" s="7" t="s">
        <v>118</v>
      </c>
      <c r="C63" s="5">
        <v>34.200000000000003</v>
      </c>
      <c r="D63" s="5">
        <v>35.5</v>
      </c>
      <c r="E63" s="5">
        <v>37.1</v>
      </c>
    </row>
    <row r="64" spans="1:5" ht="51" x14ac:dyDescent="0.2">
      <c r="A64" s="6" t="s">
        <v>119</v>
      </c>
      <c r="B64" s="7" t="s">
        <v>120</v>
      </c>
      <c r="C64" s="5">
        <v>40393.4</v>
      </c>
      <c r="D64" s="5">
        <v>39547.599999999999</v>
      </c>
      <c r="E64" s="5">
        <v>39810.199999999997</v>
      </c>
    </row>
    <row r="65" spans="1:5" ht="102.75" customHeight="1" x14ac:dyDescent="0.2">
      <c r="A65" s="6" t="s">
        <v>121</v>
      </c>
      <c r="B65" s="7" t="s">
        <v>122</v>
      </c>
      <c r="C65" s="5">
        <v>2.1</v>
      </c>
      <c r="D65" s="5">
        <v>2.9</v>
      </c>
      <c r="E65" s="5">
        <v>3</v>
      </c>
    </row>
    <row r="66" spans="1:5" ht="66.75" customHeight="1" x14ac:dyDescent="0.2">
      <c r="A66" s="6" t="s">
        <v>123</v>
      </c>
      <c r="B66" s="7" t="s">
        <v>124</v>
      </c>
      <c r="C66" s="5">
        <v>3778.7</v>
      </c>
      <c r="D66" s="5">
        <v>5465.8</v>
      </c>
      <c r="E66" s="5">
        <v>5392.4</v>
      </c>
    </row>
    <row r="67" spans="1:5" ht="76.5" x14ac:dyDescent="0.2">
      <c r="A67" s="6" t="s">
        <v>125</v>
      </c>
      <c r="B67" s="7" t="s">
        <v>126</v>
      </c>
      <c r="C67" s="5">
        <v>18993.400000000001</v>
      </c>
      <c r="D67" s="5">
        <v>25005.9</v>
      </c>
      <c r="E67" s="5">
        <v>25807.7</v>
      </c>
    </row>
    <row r="68" spans="1:5" ht="39.75" customHeight="1" x14ac:dyDescent="0.2">
      <c r="A68" s="6" t="s">
        <v>127</v>
      </c>
      <c r="B68" s="7" t="s">
        <v>128</v>
      </c>
      <c r="C68" s="5">
        <v>663.1</v>
      </c>
      <c r="D68" s="5">
        <v>673.8</v>
      </c>
      <c r="E68" s="5">
        <v>699</v>
      </c>
    </row>
    <row r="69" spans="1:5" ht="52.5" customHeight="1" x14ac:dyDescent="0.2">
      <c r="A69" s="6" t="s">
        <v>129</v>
      </c>
      <c r="B69" s="7" t="s">
        <v>130</v>
      </c>
      <c r="C69" s="5">
        <v>45.8</v>
      </c>
      <c r="D69" s="5">
        <v>45.8</v>
      </c>
      <c r="E69" s="5">
        <v>45.8</v>
      </c>
    </row>
    <row r="70" spans="1:5" ht="39" customHeight="1" x14ac:dyDescent="0.2">
      <c r="A70" s="6" t="s">
        <v>131</v>
      </c>
      <c r="B70" s="7" t="s">
        <v>132</v>
      </c>
      <c r="C70" s="5">
        <v>10731.2</v>
      </c>
      <c r="D70" s="5">
        <v>19965.099999999999</v>
      </c>
      <c r="E70" s="5">
        <v>19965.099999999999</v>
      </c>
    </row>
    <row r="71" spans="1:5" ht="51" x14ac:dyDescent="0.2">
      <c r="A71" s="6" t="s">
        <v>133</v>
      </c>
      <c r="B71" s="7" t="s">
        <v>134</v>
      </c>
      <c r="C71" s="5">
        <v>242.9</v>
      </c>
      <c r="D71" s="5">
        <v>270</v>
      </c>
      <c r="E71" s="5">
        <v>270</v>
      </c>
    </row>
    <row r="72" spans="1:5" ht="63.75" x14ac:dyDescent="0.2">
      <c r="A72" s="6" t="s">
        <v>135</v>
      </c>
      <c r="B72" s="7" t="s">
        <v>136</v>
      </c>
      <c r="C72" s="5">
        <v>364.2</v>
      </c>
      <c r="D72" s="5">
        <v>369.5</v>
      </c>
      <c r="E72" s="5">
        <v>383.6</v>
      </c>
    </row>
    <row r="73" spans="1:5" ht="114.75" customHeight="1" x14ac:dyDescent="0.2">
      <c r="A73" s="6" t="s">
        <v>137</v>
      </c>
      <c r="B73" s="7" t="s">
        <v>138</v>
      </c>
      <c r="C73" s="5">
        <v>208.6</v>
      </c>
      <c r="D73" s="5">
        <v>208.6</v>
      </c>
      <c r="E73" s="5">
        <v>208.6</v>
      </c>
    </row>
    <row r="74" spans="1:5" ht="65.25" customHeight="1" x14ac:dyDescent="0.2">
      <c r="A74" s="6" t="s">
        <v>139</v>
      </c>
      <c r="B74" s="7" t="s">
        <v>140</v>
      </c>
      <c r="C74" s="5">
        <v>208743</v>
      </c>
      <c r="D74" s="5">
        <v>234771.8</v>
      </c>
      <c r="E74" s="5">
        <v>247491</v>
      </c>
    </row>
    <row r="75" spans="1:5" ht="65.25" customHeight="1" x14ac:dyDescent="0.2">
      <c r="A75" s="6" t="s">
        <v>141</v>
      </c>
      <c r="B75" s="7" t="s">
        <v>142</v>
      </c>
      <c r="C75" s="5">
        <v>33.4</v>
      </c>
      <c r="D75" s="5">
        <v>37.6</v>
      </c>
      <c r="E75" s="5">
        <v>39.6</v>
      </c>
    </row>
    <row r="76" spans="1:5" ht="77.25" customHeight="1" x14ac:dyDescent="0.2">
      <c r="A76" s="6" t="s">
        <v>143</v>
      </c>
      <c r="B76" s="7" t="s">
        <v>144</v>
      </c>
      <c r="C76" s="5">
        <v>1345.9</v>
      </c>
      <c r="D76" s="5">
        <v>1367.4</v>
      </c>
      <c r="E76" s="5">
        <v>1389.3</v>
      </c>
    </row>
    <row r="77" spans="1:5" ht="88.5" customHeight="1" x14ac:dyDescent="0.2">
      <c r="A77" s="6" t="s">
        <v>145</v>
      </c>
      <c r="B77" s="7" t="s">
        <v>146</v>
      </c>
      <c r="C77" s="5">
        <v>13265.6</v>
      </c>
      <c r="D77" s="5">
        <v>18370</v>
      </c>
      <c r="E77" s="5">
        <v>19054</v>
      </c>
    </row>
    <row r="78" spans="1:5" ht="76.5" customHeight="1" x14ac:dyDescent="0.2">
      <c r="A78" s="6" t="s">
        <v>147</v>
      </c>
      <c r="B78" s="7" t="s">
        <v>148</v>
      </c>
      <c r="C78" s="5">
        <v>239.1</v>
      </c>
      <c r="D78" s="5">
        <v>308.10000000000002</v>
      </c>
      <c r="E78" s="5">
        <v>302.10000000000002</v>
      </c>
    </row>
    <row r="79" spans="1:5" ht="63" customHeight="1" x14ac:dyDescent="0.2">
      <c r="A79" s="6" t="s">
        <v>149</v>
      </c>
      <c r="B79" s="7" t="s">
        <v>150</v>
      </c>
      <c r="C79" s="5">
        <v>3512.5</v>
      </c>
      <c r="D79" s="5">
        <v>3438.9</v>
      </c>
      <c r="E79" s="5">
        <v>3461.8</v>
      </c>
    </row>
    <row r="80" spans="1:5" ht="90.75" customHeight="1" x14ac:dyDescent="0.2">
      <c r="A80" s="6" t="s">
        <v>151</v>
      </c>
      <c r="B80" s="7" t="s">
        <v>152</v>
      </c>
      <c r="C80" s="5">
        <v>751.8</v>
      </c>
      <c r="D80" s="5">
        <v>1002.4</v>
      </c>
      <c r="E80" s="5">
        <v>1002.4</v>
      </c>
    </row>
    <row r="81" spans="1:5" ht="65.25" customHeight="1" x14ac:dyDescent="0.2">
      <c r="A81" s="4" t="s">
        <v>153</v>
      </c>
      <c r="B81" s="4" t="s">
        <v>154</v>
      </c>
      <c r="C81" s="5">
        <f>C82</f>
        <v>1333.9</v>
      </c>
      <c r="D81" s="5">
        <f t="shared" ref="D81:E81" si="11">D82</f>
        <v>1331.3</v>
      </c>
      <c r="E81" s="5">
        <f t="shared" si="11"/>
        <v>1331.8</v>
      </c>
    </row>
    <row r="82" spans="1:5" ht="75.75" customHeight="1" x14ac:dyDescent="0.2">
      <c r="A82" s="6" t="s">
        <v>155</v>
      </c>
      <c r="B82" s="7" t="s">
        <v>156</v>
      </c>
      <c r="C82" s="5">
        <v>1333.9</v>
      </c>
      <c r="D82" s="5">
        <v>1331.3</v>
      </c>
      <c r="E82" s="5">
        <v>1331.8</v>
      </c>
    </row>
    <row r="83" spans="1:5" ht="67.5" customHeight="1" x14ac:dyDescent="0.2">
      <c r="A83" s="4" t="s">
        <v>157</v>
      </c>
      <c r="B83" s="4" t="s">
        <v>158</v>
      </c>
      <c r="C83" s="5">
        <f>C84+C85+C86</f>
        <v>18106</v>
      </c>
      <c r="D83" s="5">
        <f t="shared" ref="D83:E83" si="12">D84+D85+D86</f>
        <v>20595.899999999998</v>
      </c>
      <c r="E83" s="5">
        <f t="shared" si="12"/>
        <v>21549.5</v>
      </c>
    </row>
    <row r="84" spans="1:5" ht="63.75" x14ac:dyDescent="0.2">
      <c r="A84" s="6" t="s">
        <v>159</v>
      </c>
      <c r="B84" s="7" t="s">
        <v>160</v>
      </c>
      <c r="C84" s="5">
        <v>1410.1</v>
      </c>
      <c r="D84" s="5">
        <v>1597.7</v>
      </c>
      <c r="E84" s="5">
        <v>1661.6</v>
      </c>
    </row>
    <row r="85" spans="1:5" ht="63.75" customHeight="1" x14ac:dyDescent="0.2">
      <c r="A85" s="6" t="s">
        <v>161</v>
      </c>
      <c r="B85" s="7" t="s">
        <v>162</v>
      </c>
      <c r="C85" s="5">
        <v>480.1</v>
      </c>
      <c r="D85" s="5">
        <v>624.1</v>
      </c>
      <c r="E85" s="5">
        <v>778.9</v>
      </c>
    </row>
    <row r="86" spans="1:5" ht="63.75" x14ac:dyDescent="0.2">
      <c r="A86" s="6" t="s">
        <v>163</v>
      </c>
      <c r="B86" s="7" t="s">
        <v>160</v>
      </c>
      <c r="C86" s="5">
        <v>16215.8</v>
      </c>
      <c r="D86" s="5">
        <v>18374.099999999999</v>
      </c>
      <c r="E86" s="5">
        <v>19109</v>
      </c>
    </row>
    <row r="87" spans="1:5" ht="65.25" customHeight="1" x14ac:dyDescent="0.2">
      <c r="A87" s="4" t="s">
        <v>164</v>
      </c>
      <c r="B87" s="4" t="s">
        <v>165</v>
      </c>
      <c r="C87" s="5">
        <f>C88</f>
        <v>3.6</v>
      </c>
      <c r="D87" s="5">
        <f t="shared" ref="D87:E87" si="13">D88</f>
        <v>56</v>
      </c>
      <c r="E87" s="5">
        <f t="shared" si="13"/>
        <v>2.2000000000000002</v>
      </c>
    </row>
    <row r="88" spans="1:5" ht="65.25" customHeight="1" x14ac:dyDescent="0.2">
      <c r="A88" s="6" t="s">
        <v>164</v>
      </c>
      <c r="B88" s="7" t="s">
        <v>165</v>
      </c>
      <c r="C88" s="5">
        <v>3.6</v>
      </c>
      <c r="D88" s="5">
        <v>56</v>
      </c>
      <c r="E88" s="5">
        <v>2.2000000000000002</v>
      </c>
    </row>
    <row r="89" spans="1:5" ht="63.75" customHeight="1" x14ac:dyDescent="0.2">
      <c r="A89" s="4" t="s">
        <v>166</v>
      </c>
      <c r="B89" s="4" t="s">
        <v>167</v>
      </c>
      <c r="C89" s="5">
        <f>C90</f>
        <v>3844.9</v>
      </c>
      <c r="D89" s="5">
        <f t="shared" ref="D89:E89" si="14">D90</f>
        <v>3962.3</v>
      </c>
      <c r="E89" s="5">
        <f t="shared" si="14"/>
        <v>4120.8</v>
      </c>
    </row>
    <row r="90" spans="1:5" ht="63.75" customHeight="1" x14ac:dyDescent="0.2">
      <c r="A90" s="6" t="s">
        <v>166</v>
      </c>
      <c r="B90" s="7" t="s">
        <v>167</v>
      </c>
      <c r="C90" s="5">
        <v>3844.9</v>
      </c>
      <c r="D90" s="5">
        <v>3962.3</v>
      </c>
      <c r="E90" s="5">
        <v>4120.8</v>
      </c>
    </row>
    <row r="91" spans="1:5" ht="90.75" customHeight="1" x14ac:dyDescent="0.2">
      <c r="A91" s="4" t="s">
        <v>168</v>
      </c>
      <c r="B91" s="4" t="s">
        <v>169</v>
      </c>
      <c r="C91" s="5">
        <f>C92</f>
        <v>11451.1</v>
      </c>
      <c r="D91" s="5">
        <f t="shared" ref="D91:E91" si="15">D92</f>
        <v>11906.4</v>
      </c>
      <c r="E91" s="5">
        <f t="shared" si="15"/>
        <v>12290.3</v>
      </c>
    </row>
    <row r="92" spans="1:5" ht="91.5" customHeight="1" x14ac:dyDescent="0.2">
      <c r="A92" s="6" t="s">
        <v>168</v>
      </c>
      <c r="B92" s="7" t="s">
        <v>169</v>
      </c>
      <c r="C92" s="5">
        <v>11451.1</v>
      </c>
      <c r="D92" s="5">
        <v>11906.4</v>
      </c>
      <c r="E92" s="5">
        <v>12290.3</v>
      </c>
    </row>
    <row r="93" spans="1:5" ht="40.5" customHeight="1" x14ac:dyDescent="0.2">
      <c r="A93" s="4" t="s">
        <v>170</v>
      </c>
      <c r="B93" s="4" t="s">
        <v>171</v>
      </c>
      <c r="C93" s="5">
        <f>C94+C95</f>
        <v>1062.9000000000001</v>
      </c>
      <c r="D93" s="5">
        <f t="shared" ref="D93:E93" si="16">D94+D95</f>
        <v>731.5</v>
      </c>
      <c r="E93" s="5">
        <f t="shared" si="16"/>
        <v>724.19999999999993</v>
      </c>
    </row>
    <row r="94" spans="1:5" ht="64.5" customHeight="1" x14ac:dyDescent="0.2">
      <c r="A94" s="6" t="s">
        <v>172</v>
      </c>
      <c r="B94" s="7" t="s">
        <v>173</v>
      </c>
      <c r="C94" s="5">
        <v>85</v>
      </c>
      <c r="D94" s="5">
        <v>58.4</v>
      </c>
      <c r="E94" s="5">
        <v>57.9</v>
      </c>
    </row>
    <row r="95" spans="1:5" ht="53.25" customHeight="1" x14ac:dyDescent="0.2">
      <c r="A95" s="6" t="s">
        <v>174</v>
      </c>
      <c r="B95" s="7" t="s">
        <v>175</v>
      </c>
      <c r="C95" s="5">
        <v>977.9</v>
      </c>
      <c r="D95" s="5">
        <v>673.1</v>
      </c>
      <c r="E95" s="5">
        <v>666.3</v>
      </c>
    </row>
    <row r="96" spans="1:5" ht="53.25" customHeight="1" x14ac:dyDescent="0.2">
      <c r="A96" s="4" t="s">
        <v>176</v>
      </c>
      <c r="B96" s="4" t="s">
        <v>177</v>
      </c>
      <c r="C96" s="5">
        <f>C97</f>
        <v>53968.2</v>
      </c>
      <c r="D96" s="5">
        <f t="shared" ref="D96:E96" si="17">D97</f>
        <v>53945.9</v>
      </c>
      <c r="E96" s="5">
        <f t="shared" si="17"/>
        <v>53064.4</v>
      </c>
    </row>
    <row r="97" spans="1:5" ht="51" customHeight="1" x14ac:dyDescent="0.2">
      <c r="A97" s="6" t="s">
        <v>176</v>
      </c>
      <c r="B97" s="7" t="s">
        <v>177</v>
      </c>
      <c r="C97" s="5">
        <v>53968.2</v>
      </c>
      <c r="D97" s="5">
        <v>53945.9</v>
      </c>
      <c r="E97" s="5">
        <v>53064.4</v>
      </c>
    </row>
    <row r="98" spans="1:5" ht="25.5" x14ac:dyDescent="0.2">
      <c r="A98" s="4" t="s">
        <v>178</v>
      </c>
      <c r="B98" s="4" t="s">
        <v>179</v>
      </c>
      <c r="C98" s="5">
        <f>C99</f>
        <v>2141</v>
      </c>
      <c r="D98" s="5">
        <f t="shared" ref="D98:E98" si="18">D99</f>
        <v>2141</v>
      </c>
      <c r="E98" s="5">
        <f t="shared" si="18"/>
        <v>2150.1</v>
      </c>
    </row>
    <row r="99" spans="1:5" ht="38.25" x14ac:dyDescent="0.2">
      <c r="A99" s="6" t="s">
        <v>180</v>
      </c>
      <c r="B99" s="7" t="s">
        <v>181</v>
      </c>
      <c r="C99" s="5">
        <v>2141</v>
      </c>
      <c r="D99" s="5">
        <v>2141</v>
      </c>
      <c r="E99" s="5">
        <v>2150.1</v>
      </c>
    </row>
    <row r="100" spans="1:5" ht="25.5" x14ac:dyDescent="0.2">
      <c r="A100" s="2" t="s">
        <v>182</v>
      </c>
      <c r="B100" s="2" t="s">
        <v>183</v>
      </c>
      <c r="C100" s="3">
        <f>C101+C103</f>
        <v>36884.9</v>
      </c>
      <c r="D100" s="3">
        <f t="shared" ref="D100:E100" si="19">D101+D103</f>
        <v>39577</v>
      </c>
      <c r="E100" s="3">
        <f t="shared" si="19"/>
        <v>66472.5</v>
      </c>
    </row>
    <row r="101" spans="1:5" ht="63.75" customHeight="1" x14ac:dyDescent="0.2">
      <c r="A101" s="6" t="s">
        <v>184</v>
      </c>
      <c r="B101" s="7" t="s">
        <v>185</v>
      </c>
      <c r="C101" s="5">
        <v>17524.900000000001</v>
      </c>
      <c r="D101" s="5">
        <v>17577</v>
      </c>
      <c r="E101" s="5">
        <v>17577</v>
      </c>
    </row>
    <row r="102" spans="1:5" ht="25.5" x14ac:dyDescent="0.2">
      <c r="A102" s="4" t="s">
        <v>186</v>
      </c>
      <c r="B102" s="4" t="s">
        <v>187</v>
      </c>
      <c r="C102" s="5">
        <v>19360</v>
      </c>
      <c r="D102" s="5">
        <v>22000</v>
      </c>
      <c r="E102" s="5">
        <v>48895.5</v>
      </c>
    </row>
    <row r="103" spans="1:5" ht="63.75" customHeight="1" x14ac:dyDescent="0.2">
      <c r="A103" s="6" t="s">
        <v>188</v>
      </c>
      <c r="B103" s="7" t="s">
        <v>189</v>
      </c>
      <c r="C103" s="5">
        <v>19360</v>
      </c>
      <c r="D103" s="5">
        <v>22000</v>
      </c>
      <c r="E103" s="5">
        <v>48895.5</v>
      </c>
    </row>
    <row r="104" spans="1:5" ht="25.5" x14ac:dyDescent="0.2">
      <c r="A104" s="2" t="s">
        <v>190</v>
      </c>
      <c r="B104" s="2" t="s">
        <v>191</v>
      </c>
      <c r="C104" s="3">
        <v>6.7</v>
      </c>
      <c r="D104" s="3">
        <v>7</v>
      </c>
      <c r="E104" s="3">
        <v>7.3</v>
      </c>
    </row>
    <row r="105" spans="1:5" ht="51" x14ac:dyDescent="0.2">
      <c r="A105" s="4" t="s">
        <v>192</v>
      </c>
      <c r="B105" s="4" t="s">
        <v>193</v>
      </c>
      <c r="C105" s="5">
        <v>6.7</v>
      </c>
      <c r="D105" s="5">
        <v>7</v>
      </c>
      <c r="E105" s="5">
        <v>7.3</v>
      </c>
    </row>
    <row r="106" spans="1:5" ht="51" x14ac:dyDescent="0.2">
      <c r="A106" s="6" t="s">
        <v>192</v>
      </c>
      <c r="B106" s="7" t="s">
        <v>193</v>
      </c>
      <c r="C106" s="5">
        <v>6.7</v>
      </c>
      <c r="D106" s="5">
        <v>7</v>
      </c>
      <c r="E106" s="5">
        <v>7.3</v>
      </c>
    </row>
    <row r="107" spans="1:5" ht="25.5" x14ac:dyDescent="0.2">
      <c r="A107" s="2" t="s">
        <v>194</v>
      </c>
      <c r="B107" s="2" t="s">
        <v>195</v>
      </c>
      <c r="C107" s="3">
        <v>100</v>
      </c>
      <c r="D107" s="3">
        <v>100</v>
      </c>
      <c r="E107" s="3">
        <v>100</v>
      </c>
    </row>
    <row r="108" spans="1:5" ht="25.5" x14ac:dyDescent="0.2">
      <c r="A108" s="4" t="s">
        <v>196</v>
      </c>
      <c r="B108" s="4" t="s">
        <v>197</v>
      </c>
      <c r="C108" s="5">
        <v>100</v>
      </c>
      <c r="D108" s="5">
        <v>100</v>
      </c>
      <c r="E108" s="5">
        <v>100</v>
      </c>
    </row>
    <row r="109" spans="1:5" ht="25.5" x14ac:dyDescent="0.2">
      <c r="A109" s="6" t="s">
        <v>196</v>
      </c>
      <c r="B109" s="7" t="s">
        <v>197</v>
      </c>
      <c r="C109" s="5">
        <v>100</v>
      </c>
      <c r="D109" s="5">
        <v>100</v>
      </c>
      <c r="E109" s="5">
        <v>100</v>
      </c>
    </row>
    <row r="110" spans="1:5" x14ac:dyDescent="0.2">
      <c r="A110" s="12" t="s">
        <v>198</v>
      </c>
      <c r="B110" s="12"/>
      <c r="C110" s="8">
        <f>C107+C104+C100+C39+C14+C9</f>
        <v>1807377</v>
      </c>
      <c r="D110" s="8">
        <v>1799162.4</v>
      </c>
      <c r="E110" s="8">
        <v>1830632.5</v>
      </c>
    </row>
  </sheetData>
  <mergeCells count="8">
    <mergeCell ref="A110:B110"/>
    <mergeCell ref="A1:E1"/>
    <mergeCell ref="A2:E2"/>
    <mergeCell ref="A3:E3"/>
    <mergeCell ref="A4:E4"/>
    <mergeCell ref="A5:A6"/>
    <mergeCell ref="B5:B6"/>
    <mergeCell ref="C5:E5"/>
  </mergeCells>
  <pageMargins left="0.39370078740157483" right="0.19685039370078741" top="0.39370078740157483"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2021-01-27T12:06:09Z</dcterms:modified>
</cp:coreProperties>
</file>